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TES, birth rates, IVF birth rates, success rates\"/>
    </mc:Choice>
  </mc:AlternateContent>
  <bookViews>
    <workbookView xWindow="0" yWindow="0" windowWidth="15345" windowHeight="4470" firstSheet="4" activeTab="6"/>
  </bookViews>
  <sheets>
    <sheet name="2014 Fresh Graph" sheetId="4" r:id="rId1"/>
    <sheet name="2014 Frozen Graph" sheetId="5" r:id="rId2"/>
    <sheet name="2014 Donor Graph" sheetId="6" r:id="rId3"/>
    <sheet name="2014 Data" sheetId="2" r:id="rId4"/>
    <sheet name="2015 Fresh Graph" sheetId="7" r:id="rId5"/>
    <sheet name="2015 Frozen Graph" sheetId="8" r:id="rId6"/>
    <sheet name="2015 Donor Graph" sheetId="9" r:id="rId7"/>
    <sheet name="2015" sheetId="1" r:id="rId8"/>
  </sheets>
  <calcPr calcId="171027"/>
</workbook>
</file>

<file path=xl/calcChain.xml><?xml version="1.0" encoding="utf-8"?>
<calcChain xmlns="http://schemas.openxmlformats.org/spreadsheetml/2006/main">
  <c r="F17" i="1" l="1"/>
  <c r="E17" i="1"/>
  <c r="F16" i="1"/>
  <c r="E16" i="1"/>
  <c r="J11" i="1"/>
  <c r="K11" i="1"/>
  <c r="L11" i="1"/>
  <c r="M11" i="1"/>
  <c r="I11" i="1"/>
  <c r="J10" i="1"/>
  <c r="K10" i="1"/>
  <c r="L10" i="1"/>
  <c r="M10" i="1"/>
  <c r="I10" i="1"/>
  <c r="J5" i="1"/>
  <c r="K5" i="1"/>
  <c r="L5" i="1"/>
  <c r="M5" i="1"/>
  <c r="I5" i="1"/>
  <c r="J4" i="1"/>
  <c r="K4" i="1"/>
  <c r="L4" i="1"/>
  <c r="M4" i="1"/>
  <c r="I4" i="1"/>
  <c r="I12" i="2"/>
  <c r="J12" i="2"/>
  <c r="K12" i="2"/>
  <c r="L12" i="2"/>
  <c r="H12" i="2"/>
  <c r="I11" i="2"/>
  <c r="J11" i="2"/>
  <c r="K11" i="2"/>
  <c r="L11" i="2"/>
  <c r="H11" i="2"/>
  <c r="I4" i="2"/>
  <c r="J4" i="2"/>
  <c r="K4" i="2"/>
  <c r="L4" i="2"/>
  <c r="H4" i="2"/>
  <c r="I3" i="2"/>
  <c r="J3" i="2"/>
  <c r="K3" i="2"/>
  <c r="L3" i="2"/>
  <c r="H3" i="2"/>
</calcChain>
</file>

<file path=xl/sharedStrings.xml><?xml version="1.0" encoding="utf-8"?>
<sst xmlns="http://schemas.openxmlformats.org/spreadsheetml/2006/main" count="68" uniqueCount="21">
  <si>
    <t>Fresh Non-Donor Outcomes per Transfer</t>
  </si>
  <si>
    <t>Age Group</t>
  </si>
  <si>
    <t>Pregnancy Rate</t>
  </si>
  <si>
    <t>Live Birth Rate</t>
  </si>
  <si>
    <t>&lt;35</t>
  </si>
  <si>
    <t>35-37</t>
  </si>
  <si>
    <t>38-40</t>
  </si>
  <si>
    <t>41-21</t>
  </si>
  <si>
    <t>n</t>
  </si>
  <si>
    <t>Frozen Non-Donor Embryos per Transfer</t>
  </si>
  <si>
    <t>Donor Eggs per Transfer</t>
  </si>
  <si>
    <t>Fresh Donor Eggs per Transfer</t>
  </si>
  <si>
    <t>Group</t>
  </si>
  <si>
    <t>Fresh</t>
  </si>
  <si>
    <t>Frozen</t>
  </si>
  <si>
    <t>National Average Pregnancy rate</t>
  </si>
  <si>
    <t>National Average Live Birth Rate</t>
  </si>
  <si>
    <t>PREG Pregnancy Rate</t>
  </si>
  <si>
    <t>PREG Live Birth Rate</t>
  </si>
  <si>
    <t>&gt;42</t>
  </si>
  <si>
    <t>41-42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</si>
</sst>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  <color rgb="FFFF99CC"/>
      <color rgb="FF33CCCC"/>
      <color rgb="FF00FFFF"/>
      <color rgb="FF0033CC"/>
      <color rgb="FF0000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PREG Fresh Non-Donor Rates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223798056958937E-2"/>
          <c:y val="8.4978891439599372E-2"/>
          <c:w val="0.90918923844116395"/>
          <c:h val="0.78323015995689871"/>
        </c:manualLayout>
      </c:layout>
      <c:barChart>
        <c:barDir val="col"/>
        <c:grouping val="clustered"/>
        <c:varyColors val="0"/>
        <c:ser>
          <c:idx val="0"/>
          <c:order val="0"/>
          <c:tx>
            <c:v>PREG Pregnancy Rate</c:v>
          </c:tx>
          <c:spPr>
            <a:solidFill>
              <a:srgbClr val="FF99CC"/>
            </a:solidFill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'2014 Data'!$B$2:$F$2</c:f>
              <c:strCache>
                <c:ptCount val="5"/>
                <c:pt idx="0">
                  <c:v>&lt;35</c:v>
                </c:pt>
                <c:pt idx="1">
                  <c:v>35-37</c:v>
                </c:pt>
                <c:pt idx="2">
                  <c:v>38-40</c:v>
                </c:pt>
                <c:pt idx="3">
                  <c:v>41-42</c:v>
                </c:pt>
                <c:pt idx="4">
                  <c:v>&gt;42</c:v>
                </c:pt>
              </c:strCache>
            </c:strRef>
          </c:cat>
          <c:val>
            <c:numRef>
              <c:f>'2014 Data'!$B$5:$F$5</c:f>
              <c:numCache>
                <c:formatCode>General</c:formatCode>
                <c:ptCount val="5"/>
                <c:pt idx="0">
                  <c:v>63</c:v>
                </c:pt>
                <c:pt idx="1">
                  <c:v>34</c:v>
                </c:pt>
                <c:pt idx="2">
                  <c:v>24</c:v>
                </c:pt>
                <c:pt idx="3">
                  <c:v>42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D-400F-BE53-3AA6010462CC}"/>
            </c:ext>
          </c:extLst>
        </c:ser>
        <c:ser>
          <c:idx val="1"/>
          <c:order val="1"/>
          <c:tx>
            <c:v>National Average Pregnancy rate</c:v>
          </c:tx>
          <c:spPr>
            <a:solidFill>
              <a:schemeClr val="tx2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'2014 Data'!$B$6:$F$6</c:f>
              <c:numCache>
                <c:formatCode>General</c:formatCode>
                <c:ptCount val="5"/>
                <c:pt idx="0">
                  <c:v>52</c:v>
                </c:pt>
                <c:pt idx="1">
                  <c:v>44</c:v>
                </c:pt>
                <c:pt idx="2">
                  <c:v>33</c:v>
                </c:pt>
                <c:pt idx="3">
                  <c:v>22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D-400F-BE53-3AA6010462CC}"/>
            </c:ext>
          </c:extLst>
        </c:ser>
        <c:ser>
          <c:idx val="2"/>
          <c:order val="2"/>
          <c:tx>
            <c:v>PREG Live Birth Rate</c:v>
          </c:tx>
          <c:spPr>
            <a:solidFill>
              <a:srgbClr val="FF99CC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'2014 Data'!$B$4:$F$4</c:f>
              <c:numCache>
                <c:formatCode>General</c:formatCode>
                <c:ptCount val="5"/>
                <c:pt idx="0">
                  <c:v>55</c:v>
                </c:pt>
                <c:pt idx="1">
                  <c:v>26</c:v>
                </c:pt>
                <c:pt idx="2">
                  <c:v>14</c:v>
                </c:pt>
                <c:pt idx="3">
                  <c:v>33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BD-400F-BE53-3AA6010462CC}"/>
            </c:ext>
          </c:extLst>
        </c:ser>
        <c:ser>
          <c:idx val="3"/>
          <c:order val="3"/>
          <c:tx>
            <c:v>National Average Live Birth Rate</c:v>
          </c:tx>
          <c:spPr>
            <a:solidFill>
              <a:schemeClr val="tx2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'2014 Data'!$B$7:$F$7</c:f>
              <c:numCache>
                <c:formatCode>General</c:formatCode>
                <c:ptCount val="5"/>
                <c:pt idx="0">
                  <c:v>49</c:v>
                </c:pt>
                <c:pt idx="1">
                  <c:v>43</c:v>
                </c:pt>
                <c:pt idx="2">
                  <c:v>32</c:v>
                </c:pt>
                <c:pt idx="3">
                  <c:v>20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BD-400F-BE53-3AA601046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6112"/>
        <c:axId val="76760576"/>
      </c:barChart>
      <c:catAx>
        <c:axId val="7674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Patient Age 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6760576"/>
        <c:crosses val="autoZero"/>
        <c:auto val="1"/>
        <c:lblAlgn val="ctr"/>
        <c:lblOffset val="100"/>
        <c:noMultiLvlLbl val="0"/>
      </c:catAx>
      <c:valAx>
        <c:axId val="76760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746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PREG Frozen</a:t>
            </a:r>
            <a:r>
              <a:rPr lang="en-US" baseline="0"/>
              <a:t> Non-Donor </a:t>
            </a:r>
            <a:r>
              <a:rPr lang="en-US"/>
              <a:t>Rates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223798056958937E-2"/>
          <c:y val="8.4978891439599372E-2"/>
          <c:w val="0.90918923844116395"/>
          <c:h val="0.78323015995689871"/>
        </c:manualLayout>
      </c:layout>
      <c:barChart>
        <c:barDir val="col"/>
        <c:grouping val="clustered"/>
        <c:varyColors val="0"/>
        <c:ser>
          <c:idx val="0"/>
          <c:order val="0"/>
          <c:tx>
            <c:v>PREG Pregnancy Rate</c:v>
          </c:tx>
          <c:spPr>
            <a:solidFill>
              <a:srgbClr val="FF99CC"/>
            </a:solidFill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'2014 Data'!$B$2:$F$2</c:f>
              <c:strCache>
                <c:ptCount val="5"/>
                <c:pt idx="0">
                  <c:v>&lt;35</c:v>
                </c:pt>
                <c:pt idx="1">
                  <c:v>35-37</c:v>
                </c:pt>
                <c:pt idx="2">
                  <c:v>38-40</c:v>
                </c:pt>
                <c:pt idx="3">
                  <c:v>41-42</c:v>
                </c:pt>
                <c:pt idx="4">
                  <c:v>&gt;42</c:v>
                </c:pt>
              </c:strCache>
            </c:strRef>
          </c:cat>
          <c:val>
            <c:numRef>
              <c:f>'2014 Data'!$B$13:$F$13</c:f>
              <c:numCache>
                <c:formatCode>General</c:formatCode>
                <c:ptCount val="5"/>
                <c:pt idx="0">
                  <c:v>41</c:v>
                </c:pt>
                <c:pt idx="1">
                  <c:v>53</c:v>
                </c:pt>
                <c:pt idx="2">
                  <c:v>33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B-4EB4-BA9A-876BD7B8C662}"/>
            </c:ext>
          </c:extLst>
        </c:ser>
        <c:ser>
          <c:idx val="1"/>
          <c:order val="1"/>
          <c:tx>
            <c:v>National Average Pregnancy rate</c:v>
          </c:tx>
          <c:spPr>
            <a:solidFill>
              <a:schemeClr val="tx2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'2014 Data'!$B$14:$F$14</c:f>
              <c:numCache>
                <c:formatCode>General</c:formatCode>
                <c:ptCount val="5"/>
                <c:pt idx="0">
                  <c:v>53</c:v>
                </c:pt>
                <c:pt idx="1">
                  <c:v>50</c:v>
                </c:pt>
                <c:pt idx="2">
                  <c:v>45</c:v>
                </c:pt>
                <c:pt idx="3">
                  <c:v>39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B-4EB4-BA9A-876BD7B8C662}"/>
            </c:ext>
          </c:extLst>
        </c:ser>
        <c:ser>
          <c:idx val="2"/>
          <c:order val="2"/>
          <c:tx>
            <c:v>PREG Live Birth Rate</c:v>
          </c:tx>
          <c:spPr>
            <a:solidFill>
              <a:srgbClr val="FF99CC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'2014 Data'!$B$12:$F$12</c:f>
              <c:numCache>
                <c:formatCode>General</c:formatCode>
                <c:ptCount val="5"/>
                <c:pt idx="0">
                  <c:v>31</c:v>
                </c:pt>
                <c:pt idx="1">
                  <c:v>41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B-4EB4-BA9A-876BD7B8C662}"/>
            </c:ext>
          </c:extLst>
        </c:ser>
        <c:ser>
          <c:idx val="3"/>
          <c:order val="3"/>
          <c:tx>
            <c:v>National Average Live Birth Rate</c:v>
          </c:tx>
          <c:spPr>
            <a:solidFill>
              <a:schemeClr val="tx2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'2014 Data'!$B$15:$F$15</c:f>
              <c:numCache>
                <c:formatCode>General</c:formatCode>
                <c:ptCount val="5"/>
                <c:pt idx="0">
                  <c:v>43</c:v>
                </c:pt>
                <c:pt idx="1">
                  <c:v>40</c:v>
                </c:pt>
                <c:pt idx="2">
                  <c:v>34</c:v>
                </c:pt>
                <c:pt idx="3">
                  <c:v>27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B-4EB4-BA9A-876BD7B8C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30112"/>
        <c:axId val="78356864"/>
      </c:barChart>
      <c:catAx>
        <c:axId val="7833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Patient Age 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8356864"/>
        <c:crosses val="autoZero"/>
        <c:auto val="1"/>
        <c:lblAlgn val="ctr"/>
        <c:lblOffset val="100"/>
        <c:noMultiLvlLbl val="0"/>
      </c:catAx>
      <c:valAx>
        <c:axId val="7835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330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PREG Donor Rates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223798056958937E-2"/>
          <c:y val="0.10175030912795761"/>
          <c:w val="0.90918923844116395"/>
          <c:h val="0.71893940827912683"/>
        </c:manualLayout>
      </c:layout>
      <c:barChart>
        <c:barDir val="col"/>
        <c:grouping val="clustered"/>
        <c:varyColors val="0"/>
        <c:ser>
          <c:idx val="2"/>
          <c:order val="0"/>
          <c:tx>
            <c:v>PREG Live Birth Rate</c:v>
          </c:tx>
          <c:spPr>
            <a:solidFill>
              <a:srgbClr val="FF99CC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'2014 Data'!$B$18:$C$18</c:f>
              <c:strCache>
                <c:ptCount val="2"/>
                <c:pt idx="0">
                  <c:v>Fresh</c:v>
                </c:pt>
                <c:pt idx="1">
                  <c:v>Frozen</c:v>
                </c:pt>
              </c:strCache>
            </c:strRef>
          </c:cat>
          <c:val>
            <c:numRef>
              <c:f>'2014 Data'!$B$20:$C$20</c:f>
              <c:numCache>
                <c:formatCode>General</c:formatCode>
                <c:ptCount val="2"/>
                <c:pt idx="0">
                  <c:v>75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8-4519-A13E-97CB0D4D8EF1}"/>
            </c:ext>
          </c:extLst>
        </c:ser>
        <c:ser>
          <c:idx val="3"/>
          <c:order val="1"/>
          <c:tx>
            <c:v>National Average Live Birth Rate</c:v>
          </c:tx>
          <c:spPr>
            <a:solidFill>
              <a:schemeClr val="tx2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'2014 Data'!$B$18:$C$18</c:f>
              <c:strCache>
                <c:ptCount val="2"/>
                <c:pt idx="0">
                  <c:v>Fresh</c:v>
                </c:pt>
                <c:pt idx="1">
                  <c:v>Frozen</c:v>
                </c:pt>
              </c:strCache>
            </c:strRef>
          </c:cat>
          <c:val>
            <c:numRef>
              <c:f>'2014 Data'!$B$21:$C$21</c:f>
              <c:numCache>
                <c:formatCode>General</c:formatCode>
                <c:ptCount val="2"/>
                <c:pt idx="0">
                  <c:v>54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8-4519-A13E-97CB0D4D8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976"/>
        <c:axId val="78400896"/>
      </c:barChart>
      <c:catAx>
        <c:axId val="7839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Embryo State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8400896"/>
        <c:crosses val="autoZero"/>
        <c:auto val="1"/>
        <c:lblAlgn val="ctr"/>
        <c:lblOffset val="100"/>
        <c:noMultiLvlLbl val="0"/>
      </c:catAx>
      <c:valAx>
        <c:axId val="78400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398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2015 PREG Fresh Non-Donor Rates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223798056958937E-2"/>
          <c:y val="8.4978891439599372E-2"/>
          <c:w val="0.90918923844116395"/>
          <c:h val="0.74439528068700145"/>
        </c:manualLayout>
      </c:layout>
      <c:barChart>
        <c:barDir val="col"/>
        <c:grouping val="clustered"/>
        <c:varyColors val="0"/>
        <c:ser>
          <c:idx val="0"/>
          <c:order val="0"/>
          <c:tx>
            <c:v>2015 PREG Pregnancy Rate</c:v>
          </c:tx>
          <c:spPr>
            <a:solidFill>
              <a:srgbClr val="FF99CC"/>
            </a:solidFill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dLbl>
              <c:idx val="2"/>
              <c:layout>
                <c:manualLayout>
                  <c:x val="0"/>
                  <c:y val="-1.4189864861090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D5-440D-8EC9-EB8519F53F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'2015'!$B$2:$F$2</c:f>
              <c:strCache>
                <c:ptCount val="5"/>
                <c:pt idx="0">
                  <c:v>&lt;35</c:v>
                </c:pt>
                <c:pt idx="1">
                  <c:v>35-37</c:v>
                </c:pt>
                <c:pt idx="2">
                  <c:v>38-40</c:v>
                </c:pt>
                <c:pt idx="3">
                  <c:v>41-42</c:v>
                </c:pt>
                <c:pt idx="4">
                  <c:v>&gt;42</c:v>
                </c:pt>
              </c:strCache>
            </c:strRef>
          </c:cat>
          <c:val>
            <c:numRef>
              <c:f>'2015'!$B$5:$F$5</c:f>
              <c:numCache>
                <c:formatCode>General</c:formatCode>
                <c:ptCount val="5"/>
                <c:pt idx="0">
                  <c:v>64</c:v>
                </c:pt>
                <c:pt idx="1">
                  <c:v>63</c:v>
                </c:pt>
                <c:pt idx="2">
                  <c:v>38</c:v>
                </c:pt>
                <c:pt idx="3">
                  <c:v>33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5-440D-8EC9-EB8519F53FCA}"/>
            </c:ext>
          </c:extLst>
        </c:ser>
        <c:ser>
          <c:idx val="1"/>
          <c:order val="1"/>
          <c:tx>
            <c:v>2014 National Average Pregnancy Rate</c:v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'2015'!$B$2:$F$2</c:f>
              <c:strCache>
                <c:ptCount val="5"/>
                <c:pt idx="0">
                  <c:v>&lt;35</c:v>
                </c:pt>
                <c:pt idx="1">
                  <c:v>35-37</c:v>
                </c:pt>
                <c:pt idx="2">
                  <c:v>38-40</c:v>
                </c:pt>
                <c:pt idx="3">
                  <c:v>41-42</c:v>
                </c:pt>
                <c:pt idx="4">
                  <c:v>&gt;42</c:v>
                </c:pt>
              </c:strCache>
            </c:strRef>
          </c:cat>
          <c:val>
            <c:numRef>
              <c:f>'2014 Data'!$B$6:$F$6</c:f>
              <c:numCache>
                <c:formatCode>General</c:formatCode>
                <c:ptCount val="5"/>
                <c:pt idx="0">
                  <c:v>52</c:v>
                </c:pt>
                <c:pt idx="1">
                  <c:v>44</c:v>
                </c:pt>
                <c:pt idx="2">
                  <c:v>33</c:v>
                </c:pt>
                <c:pt idx="3">
                  <c:v>22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5-440D-8EC9-EB8519F53FCA}"/>
            </c:ext>
          </c:extLst>
        </c:ser>
        <c:ser>
          <c:idx val="2"/>
          <c:order val="2"/>
          <c:tx>
            <c:v>2015 PREG Live Birth Rate</c:v>
          </c:tx>
          <c:spPr>
            <a:solidFill>
              <a:schemeClr val="tx2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'2015'!$B$2:$F$2</c:f>
              <c:strCache>
                <c:ptCount val="5"/>
                <c:pt idx="0">
                  <c:v>&lt;35</c:v>
                </c:pt>
                <c:pt idx="1">
                  <c:v>35-37</c:v>
                </c:pt>
                <c:pt idx="2">
                  <c:v>38-40</c:v>
                </c:pt>
                <c:pt idx="3">
                  <c:v>41-42</c:v>
                </c:pt>
                <c:pt idx="4">
                  <c:v>&gt;42</c:v>
                </c:pt>
              </c:strCache>
            </c:strRef>
          </c:cat>
          <c:val>
            <c:numRef>
              <c:f>'2015'!$B$4:$F$4</c:f>
              <c:numCache>
                <c:formatCode>General</c:formatCode>
                <c:ptCount val="5"/>
                <c:pt idx="0">
                  <c:v>54</c:v>
                </c:pt>
                <c:pt idx="1">
                  <c:v>46</c:v>
                </c:pt>
                <c:pt idx="2">
                  <c:v>21</c:v>
                </c:pt>
                <c:pt idx="3">
                  <c:v>33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5-440D-8EC9-EB8519F53FCA}"/>
            </c:ext>
          </c:extLst>
        </c:ser>
        <c:ser>
          <c:idx val="3"/>
          <c:order val="3"/>
          <c:tx>
            <c:v>2014 National Average Live Birth Rate</c:v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dLbl>
              <c:idx val="4"/>
              <c:layout>
                <c:manualLayout>
                  <c:x val="0"/>
                  <c:y val="-1.2162741309505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D5-440D-8EC9-EB8519F53F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'2014 Data'!$B$7:$F$7</c:f>
              <c:numCache>
                <c:formatCode>General</c:formatCode>
                <c:ptCount val="5"/>
                <c:pt idx="0">
                  <c:v>49</c:v>
                </c:pt>
                <c:pt idx="1">
                  <c:v>43</c:v>
                </c:pt>
                <c:pt idx="2">
                  <c:v>32</c:v>
                </c:pt>
                <c:pt idx="3">
                  <c:v>20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5-440D-8EC9-EB8519F53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8496128"/>
        <c:axId val="78498048"/>
      </c:barChart>
      <c:catAx>
        <c:axId val="7849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aseline="0"/>
                  <a:t>Patient Age 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8498048"/>
        <c:crosses val="autoZero"/>
        <c:auto val="1"/>
        <c:lblAlgn val="ctr"/>
        <c:lblOffset val="100"/>
        <c:noMultiLvlLbl val="0"/>
      </c:catAx>
      <c:valAx>
        <c:axId val="7849804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Rate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849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276492147292388E-2"/>
          <c:y val="0.90775151296042245"/>
          <c:w val="0.97141306985927101"/>
          <c:h val="8.0085745730071739E-2"/>
        </c:manualLayout>
      </c:layout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2015 PREG Frozen Non-Donor Rates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223798056958937E-2"/>
          <c:y val="8.4978891439599372E-2"/>
          <c:w val="0.90918923844116395"/>
          <c:h val="0.74439528068700145"/>
        </c:manualLayout>
      </c:layout>
      <c:barChart>
        <c:barDir val="col"/>
        <c:grouping val="clustered"/>
        <c:varyColors val="0"/>
        <c:ser>
          <c:idx val="0"/>
          <c:order val="0"/>
          <c:tx>
            <c:v>2015 PREG Pregnancy Rate</c:v>
          </c:tx>
          <c:spPr>
            <a:solidFill>
              <a:srgbClr val="FF99CC"/>
            </a:solidFill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'2015'!$B$8:$F$8</c:f>
              <c:strCache>
                <c:ptCount val="5"/>
                <c:pt idx="0">
                  <c:v>&lt;35</c:v>
                </c:pt>
                <c:pt idx="1">
                  <c:v>35-37</c:v>
                </c:pt>
                <c:pt idx="2">
                  <c:v>38-40</c:v>
                </c:pt>
                <c:pt idx="3">
                  <c:v>41-42</c:v>
                </c:pt>
                <c:pt idx="4">
                  <c:v>&gt;42</c:v>
                </c:pt>
              </c:strCache>
            </c:strRef>
          </c:cat>
          <c:val>
            <c:numRef>
              <c:f>'2015'!$B$11:$F$11</c:f>
              <c:numCache>
                <c:formatCode>General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36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F-4EA8-978F-E003E4A8FBA4}"/>
            </c:ext>
          </c:extLst>
        </c:ser>
        <c:ser>
          <c:idx val="1"/>
          <c:order val="1"/>
          <c:tx>
            <c:v>2014 National Average Pregnancy Rate</c:v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'2015'!$B$8:$F$8</c:f>
              <c:strCache>
                <c:ptCount val="5"/>
                <c:pt idx="0">
                  <c:v>&lt;35</c:v>
                </c:pt>
                <c:pt idx="1">
                  <c:v>35-37</c:v>
                </c:pt>
                <c:pt idx="2">
                  <c:v>38-40</c:v>
                </c:pt>
                <c:pt idx="3">
                  <c:v>41-42</c:v>
                </c:pt>
                <c:pt idx="4">
                  <c:v>&gt;42</c:v>
                </c:pt>
              </c:strCache>
            </c:strRef>
          </c:cat>
          <c:val>
            <c:numRef>
              <c:f>'2014 Data'!$B$14:$F$14</c:f>
              <c:numCache>
                <c:formatCode>General</c:formatCode>
                <c:ptCount val="5"/>
                <c:pt idx="0">
                  <c:v>53</c:v>
                </c:pt>
                <c:pt idx="1">
                  <c:v>50</c:v>
                </c:pt>
                <c:pt idx="2">
                  <c:v>45</c:v>
                </c:pt>
                <c:pt idx="3">
                  <c:v>39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F-4EA8-978F-E003E4A8FBA4}"/>
            </c:ext>
          </c:extLst>
        </c:ser>
        <c:ser>
          <c:idx val="2"/>
          <c:order val="2"/>
          <c:tx>
            <c:v>2015 PREG Live Birth Rate</c:v>
          </c:tx>
          <c:spPr>
            <a:solidFill>
              <a:schemeClr val="tx2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1.2162741309505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CF-4EA8-978F-E003E4A8FBA4}"/>
                </c:ext>
              </c:extLst>
            </c:dLbl>
            <c:dLbl>
              <c:idx val="2"/>
              <c:layout>
                <c:manualLayout>
                  <c:x val="0"/>
                  <c:y val="-1.2162741309505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CF-4EA8-978F-E003E4A8FB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'2015'!$B$8:$F$8</c:f>
              <c:strCache>
                <c:ptCount val="5"/>
                <c:pt idx="0">
                  <c:v>&lt;35</c:v>
                </c:pt>
                <c:pt idx="1">
                  <c:v>35-37</c:v>
                </c:pt>
                <c:pt idx="2">
                  <c:v>38-40</c:v>
                </c:pt>
                <c:pt idx="3">
                  <c:v>41-42</c:v>
                </c:pt>
                <c:pt idx="4">
                  <c:v>&gt;42</c:v>
                </c:pt>
              </c:strCache>
            </c:strRef>
          </c:cat>
          <c:val>
            <c:numRef>
              <c:f>'2015'!$B$10:$F$10</c:f>
              <c:numCache>
                <c:formatCode>General</c:formatCode>
                <c:ptCount val="5"/>
                <c:pt idx="0">
                  <c:v>38</c:v>
                </c:pt>
                <c:pt idx="1">
                  <c:v>22</c:v>
                </c:pt>
                <c:pt idx="2">
                  <c:v>28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F-4EA8-978F-E003E4A8FBA4}"/>
            </c:ext>
          </c:extLst>
        </c:ser>
        <c:ser>
          <c:idx val="3"/>
          <c:order val="3"/>
          <c:tx>
            <c:v>2014 National Average Live Birth Rate</c:v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'2015'!$B$8:$F$8</c:f>
              <c:strCache>
                <c:ptCount val="5"/>
                <c:pt idx="0">
                  <c:v>&lt;35</c:v>
                </c:pt>
                <c:pt idx="1">
                  <c:v>35-37</c:v>
                </c:pt>
                <c:pt idx="2">
                  <c:v>38-40</c:v>
                </c:pt>
                <c:pt idx="3">
                  <c:v>41-42</c:v>
                </c:pt>
                <c:pt idx="4">
                  <c:v>&gt;42</c:v>
                </c:pt>
              </c:strCache>
            </c:strRef>
          </c:cat>
          <c:val>
            <c:numRef>
              <c:f>'2014 Data'!$B$15:$F$15</c:f>
              <c:numCache>
                <c:formatCode>General</c:formatCode>
                <c:ptCount val="5"/>
                <c:pt idx="0">
                  <c:v>43</c:v>
                </c:pt>
                <c:pt idx="1">
                  <c:v>40</c:v>
                </c:pt>
                <c:pt idx="2">
                  <c:v>34</c:v>
                </c:pt>
                <c:pt idx="3">
                  <c:v>27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F-4EA8-978F-E003E4A8F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8938112"/>
        <c:axId val="78940032"/>
      </c:barChart>
      <c:catAx>
        <c:axId val="7893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aseline="0"/>
                  <a:t>Patient Age 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8940032"/>
        <c:crosses val="autoZero"/>
        <c:auto val="1"/>
        <c:lblAlgn val="ctr"/>
        <c:lblOffset val="100"/>
        <c:noMultiLvlLbl val="0"/>
      </c:catAx>
      <c:valAx>
        <c:axId val="78940032"/>
        <c:scaling>
          <c:orientation val="minMax"/>
          <c:max val="70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Rate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8938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2332197656926325E-3"/>
          <c:y val="0.91586000716675953"/>
          <c:w val="0.98553344490166583"/>
          <c:h val="8.0085745730071739E-2"/>
        </c:manualLayout>
      </c:layout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2015 PREG Donor Rates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223798056958937E-2"/>
          <c:y val="0.10175030912795761"/>
          <c:w val="0.90918923844116395"/>
          <c:h val="0.71893940827912683"/>
        </c:manualLayout>
      </c:layout>
      <c:barChart>
        <c:barDir val="col"/>
        <c:grouping val="clustered"/>
        <c:varyColors val="0"/>
        <c:ser>
          <c:idx val="2"/>
          <c:order val="0"/>
          <c:tx>
            <c:v>2015 PREG Pregnancy Rate</c:v>
          </c:tx>
          <c:spPr>
            <a:solidFill>
              <a:srgbClr val="FF99CC"/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dLbl>
              <c:idx val="1"/>
              <c:layout>
                <c:manualLayout>
                  <c:x val="-1.4677002512309902E-3"/>
                  <c:y val="-6.0813706547529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D1-49AB-B9CC-341CF5D11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'2014 Data'!$B$18:$C$18</c:f>
              <c:strCache>
                <c:ptCount val="2"/>
                <c:pt idx="0">
                  <c:v>Fresh</c:v>
                </c:pt>
                <c:pt idx="1">
                  <c:v>Frozen</c:v>
                </c:pt>
              </c:strCache>
            </c:strRef>
          </c:cat>
          <c:val>
            <c:numRef>
              <c:f>'2015'!$B$17:$C$17</c:f>
              <c:numCache>
                <c:formatCode>General</c:formatCode>
                <c:ptCount val="2"/>
                <c:pt idx="0">
                  <c:v>70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1-49AB-B9CC-341CF5D11FDD}"/>
            </c:ext>
          </c:extLst>
        </c:ser>
        <c:ser>
          <c:idx val="3"/>
          <c:order val="1"/>
          <c:tx>
            <c:v>2015 PREG Live Birth Rate</c:v>
          </c:tx>
          <c:spPr>
            <a:solidFill>
              <a:schemeClr val="tx2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'2014 Data'!$B$18:$C$18</c:f>
              <c:strCache>
                <c:ptCount val="2"/>
                <c:pt idx="0">
                  <c:v>Fresh</c:v>
                </c:pt>
                <c:pt idx="1">
                  <c:v>Frozen</c:v>
                </c:pt>
              </c:strCache>
            </c:strRef>
          </c:cat>
          <c:val>
            <c:numRef>
              <c:f>'2015'!$B$16:$C$16</c:f>
              <c:numCache>
                <c:formatCode>General</c:formatCode>
                <c:ptCount val="2"/>
                <c:pt idx="0">
                  <c:v>56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1-49AB-B9CC-341CF5D11FDD}"/>
            </c:ext>
          </c:extLst>
        </c:ser>
        <c:ser>
          <c:idx val="0"/>
          <c:order val="2"/>
          <c:tx>
            <c:v>2014 National Average Live Birth Rate</c:v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dLbl>
              <c:idx val="1"/>
              <c:layout>
                <c:manualLayout>
                  <c:x val="1.0763010840474255E-16"/>
                  <c:y val="-1.0135617757921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D1-49AB-B9CC-341CF5D11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'2014 Data'!$B$18:$C$18</c:f>
              <c:strCache>
                <c:ptCount val="2"/>
                <c:pt idx="0">
                  <c:v>Fresh</c:v>
                </c:pt>
                <c:pt idx="1">
                  <c:v>Frozen</c:v>
                </c:pt>
              </c:strCache>
            </c:strRef>
          </c:cat>
          <c:val>
            <c:numRef>
              <c:f>'2014 Data'!$B$21:$C$21</c:f>
              <c:numCache>
                <c:formatCode>General</c:formatCode>
                <c:ptCount val="2"/>
                <c:pt idx="0">
                  <c:v>54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1-49AB-B9CC-341CF5D11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9028608"/>
        <c:axId val="79030528"/>
      </c:barChart>
      <c:catAx>
        <c:axId val="7902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aseline="0"/>
                  <a:t>Embryo State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9030528"/>
        <c:crosses val="autoZero"/>
        <c:auto val="1"/>
        <c:lblAlgn val="ctr"/>
        <c:lblOffset val="100"/>
        <c:noMultiLvlLbl val="0"/>
      </c:catAx>
      <c:valAx>
        <c:axId val="7903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Rate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90286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25" right="0.25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25" right="0.25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zoomScale="5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4754" cy="62650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0.06117</cdr:x>
      <cdr:y>0.37191</cdr:y>
    </cdr:from>
    <cdr:to>
      <cdr:x>0.11201</cdr:x>
      <cdr:y>0.41673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9290" y="2330037"/>
          <a:ext cx="439918" cy="280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28/61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0.33608</cdr:x>
      <cdr:y>0.6221</cdr:y>
    </cdr:from>
    <cdr:to>
      <cdr:x>0.38693</cdr:x>
      <cdr:y>0.66692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13728" y="3912017"/>
          <a:ext cx="440854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5/23</a:t>
          </a:r>
        </a:p>
      </cdr:txBody>
    </cdr:sp>
  </cdr:relSizeAnchor>
  <cdr:relSizeAnchor xmlns:cdr="http://schemas.openxmlformats.org/drawingml/2006/chartDrawing">
    <cdr:from>
      <cdr:x>0.43374</cdr:x>
      <cdr:y>0.47889</cdr:y>
    </cdr:from>
    <cdr:to>
      <cdr:x>0.48459</cdr:x>
      <cdr:y>0.52371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60401" y="3011484"/>
          <a:ext cx="440854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9/25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0.14663</cdr:x>
      <cdr:y>0.44698</cdr:y>
    </cdr:from>
    <cdr:to>
      <cdr:x>0.19746</cdr:x>
      <cdr:y>0.4918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268775" y="2800338"/>
          <a:ext cx="439832" cy="280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i="0" baseline="0"/>
            <a:t>23/61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0.5191</cdr:x>
      <cdr:y>0.55585</cdr:y>
    </cdr:from>
    <cdr:to>
      <cdr:x>0.56995</cdr:x>
      <cdr:y>0.60067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00428" y="3495404"/>
          <a:ext cx="440854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7/25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0.61598</cdr:x>
      <cdr:y>0.12612</cdr:y>
    </cdr:from>
    <cdr:to>
      <cdr:x>0.66683</cdr:x>
      <cdr:y>0.17095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340350" y="793081"/>
          <a:ext cx="440854" cy="28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2/2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0.70757</cdr:x>
      <cdr:y>0.12459</cdr:y>
    </cdr:from>
    <cdr:to>
      <cdr:x>0.75841</cdr:x>
      <cdr:y>0.16941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122598" y="780561"/>
          <a:ext cx="439918" cy="280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2/2</a:t>
          </a:r>
        </a:p>
      </cdr:txBody>
    </cdr:sp>
  </cdr:relSizeAnchor>
  <cdr:relSizeAnchor xmlns:cdr="http://schemas.openxmlformats.org/drawingml/2006/chartDrawing">
    <cdr:from>
      <cdr:x>0.25142</cdr:x>
      <cdr:y>0.44314</cdr:y>
    </cdr:from>
    <cdr:to>
      <cdr:x>0.30226</cdr:x>
      <cdr:y>0.48796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179761" y="2786663"/>
          <a:ext cx="440768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9/23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0.80394</cdr:x>
      <cdr:y>0.32098</cdr:y>
    </cdr:from>
    <cdr:to>
      <cdr:x>0.85479</cdr:x>
      <cdr:y>0.36581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969946" y="2018477"/>
          <a:ext cx="440853" cy="28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1/2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0.88965</cdr:x>
      <cdr:y>0.31885</cdr:y>
    </cdr:from>
    <cdr:to>
      <cdr:x>0.9405</cdr:x>
      <cdr:y>0.36368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7713004" y="2005082"/>
          <a:ext cx="440854" cy="28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1/2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0.61348</cdr:x>
      <cdr:y>0.08227</cdr:y>
    </cdr:from>
    <cdr:to>
      <cdr:x>0.66433</cdr:x>
      <cdr:y>0.1271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318709" y="517332"/>
          <a:ext cx="440854" cy="28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 baseline="0"/>
            <a:t>100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0.69868</cdr:x>
      <cdr:y>0.08072</cdr:y>
    </cdr:from>
    <cdr:to>
      <cdr:x>0.74953</cdr:x>
      <cdr:y>0.12555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057381" y="507610"/>
          <a:ext cx="440854" cy="28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 baseline="0"/>
            <a:t>100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00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0.12799</cdr:x>
      <cdr:y>0.2237</cdr:y>
    </cdr:from>
    <cdr:to>
      <cdr:x>0.17883</cdr:x>
      <cdr:y>0.26852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09654" y="1406725"/>
          <a:ext cx="440767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19/27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0.58034</cdr:x>
      <cdr:y>0.41844</cdr:y>
    </cdr:from>
    <cdr:to>
      <cdr:x>0.63119</cdr:x>
      <cdr:y>0.46327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31411" y="2631316"/>
          <a:ext cx="440854" cy="28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15/31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0.26567</cdr:x>
      <cdr:y>0.34587</cdr:y>
    </cdr:from>
    <cdr:to>
      <cdr:x>0.31651</cdr:x>
      <cdr:y>0.39069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303237" y="2175012"/>
          <a:ext cx="440767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15/27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0.72364</cdr:x>
      <cdr:y>0.46952</cdr:y>
    </cdr:from>
    <cdr:to>
      <cdr:x>0.77449</cdr:x>
      <cdr:y>0.51435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273736" y="2952535"/>
          <a:ext cx="440854" cy="28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13/31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0.08369</cdr:x>
      <cdr:y>0.1762</cdr:y>
    </cdr:from>
    <cdr:to>
      <cdr:x>0.13453</cdr:x>
      <cdr:y>0.22102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7833" y="1108010"/>
          <a:ext cx="466530" cy="28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62/99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0.26507</cdr:x>
      <cdr:y>0.50267</cdr:y>
    </cdr:from>
    <cdr:to>
      <cdr:x>0.31592</cdr:x>
      <cdr:y>0.54749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32050" y="3161005"/>
          <a:ext cx="466530" cy="28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13/37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0.32969</cdr:x>
      <cdr:y>0.59386</cdr:y>
    </cdr:from>
    <cdr:to>
      <cdr:x>0.38054</cdr:x>
      <cdr:y>0.63868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24933" y="3734448"/>
          <a:ext cx="466530" cy="28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10/37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0.14855</cdr:x>
      <cdr:y>0.26774</cdr:y>
    </cdr:from>
    <cdr:to>
      <cdr:x>0.19939</cdr:x>
      <cdr:y>0.31256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62918" y="1683657"/>
          <a:ext cx="466530" cy="28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55/99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0.44939</cdr:x>
      <cdr:y>0.61086</cdr:y>
    </cdr:from>
    <cdr:to>
      <cdr:x>0.50024</cdr:x>
      <cdr:y>0.65568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123224" y="3841362"/>
          <a:ext cx="466530" cy="28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9/37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0.51613</cdr:x>
      <cdr:y>0.72523</cdr:y>
    </cdr:from>
    <cdr:to>
      <cdr:x>0.56698</cdr:x>
      <cdr:y>0.77006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735544" y="4560596"/>
          <a:ext cx="466530" cy="28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5/37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0.63266</cdr:x>
      <cdr:y>0.41612</cdr:y>
    </cdr:from>
    <cdr:to>
      <cdr:x>0.6835</cdr:x>
      <cdr:y>0.46094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804678" y="2616718"/>
          <a:ext cx="466530" cy="28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5/12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0.69833</cdr:x>
      <cdr:y>0.51812</cdr:y>
    </cdr:from>
    <cdr:to>
      <cdr:x>0.74918</cdr:x>
      <cdr:y>0.56295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407280" y="3258198"/>
          <a:ext cx="466530" cy="28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4/12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0.8191</cdr:x>
      <cdr:y>0.60159</cdr:y>
    </cdr:from>
    <cdr:to>
      <cdr:x>0.86994</cdr:x>
      <cdr:y>0.64641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515289" y="3783044"/>
          <a:ext cx="466530" cy="28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1/4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650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0.08369</cdr:x>
      <cdr:y>0.61515</cdr:y>
    </cdr:from>
    <cdr:to>
      <cdr:x>0.13453</cdr:x>
      <cdr:y>0.65997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566" y="3868330"/>
          <a:ext cx="440767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13/32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0.26619</cdr:x>
      <cdr:y>0.54131</cdr:y>
    </cdr:from>
    <cdr:to>
      <cdr:x>0.31704</cdr:x>
      <cdr:y>0.58613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07795" y="3403996"/>
          <a:ext cx="440854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9/17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0.33417</cdr:x>
      <cdr:y>0.61395</cdr:y>
    </cdr:from>
    <cdr:to>
      <cdr:x>0.38502</cdr:x>
      <cdr:y>0.65877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97188" y="3860808"/>
          <a:ext cx="440854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7/17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0.14967</cdr:x>
      <cdr:y>0.68041</cdr:y>
    </cdr:from>
    <cdr:to>
      <cdr:x>0.20051</cdr:x>
      <cdr:y>0.72523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297600" y="4278745"/>
          <a:ext cx="440767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10/32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0.455</cdr:x>
      <cdr:y>0.66959</cdr:y>
    </cdr:from>
    <cdr:to>
      <cdr:x>0.50585</cdr:x>
      <cdr:y>0.71441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944671" y="4210696"/>
          <a:ext cx="440854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3/9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0.51613</cdr:x>
      <cdr:y>0.80869</cdr:y>
    </cdr:from>
    <cdr:to>
      <cdr:x>0.56698</cdr:x>
      <cdr:y>0.85352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74688" y="5085415"/>
          <a:ext cx="440854" cy="28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1/9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0.81686</cdr:x>
      <cdr:y>0.23065</cdr:y>
    </cdr:from>
    <cdr:to>
      <cdr:x>0.8677</cdr:x>
      <cdr:y>0.27547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081907" y="1450412"/>
          <a:ext cx="440768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1/1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650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0.2023</cdr:x>
      <cdr:y>0.17517</cdr:y>
    </cdr:from>
    <cdr:to>
      <cdr:x>0.25314</cdr:x>
      <cdr:y>0.21999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47519" y="795867"/>
          <a:ext cx="414035" cy="203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9/12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0.65882</cdr:x>
      <cdr:y>0.39989</cdr:y>
    </cdr:from>
    <cdr:to>
      <cdr:x>0.70967</cdr:x>
      <cdr:y>0.44472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365349" y="1816848"/>
          <a:ext cx="414116" cy="20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11/30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484754" cy="62650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0.06491</cdr:x>
      <cdr:y>0.1739</cdr:y>
    </cdr:from>
    <cdr:to>
      <cdr:x>0.10805</cdr:x>
      <cdr:y>0.21329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5624" y="1089490"/>
          <a:ext cx="409172" cy="246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 baseline="0"/>
            <a:t>61/95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0.33192</cdr:x>
      <cdr:y>0.36369</cdr:y>
    </cdr:from>
    <cdr:to>
      <cdr:x>0.38277</cdr:x>
      <cdr:y>0.40851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48148" y="2278531"/>
          <a:ext cx="482300" cy="280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20/43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0.42555</cdr:x>
      <cdr:y>0.44537</cdr:y>
    </cdr:from>
    <cdr:to>
      <cdr:x>0.4764</cdr:x>
      <cdr:y>0.49019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36270" y="2790234"/>
          <a:ext cx="482299" cy="280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11/29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0.15133</cdr:x>
      <cdr:y>0.28098</cdr:y>
    </cdr:from>
    <cdr:to>
      <cdr:x>0.20217</cdr:x>
      <cdr:y>0.3258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88447" y="1766912"/>
          <a:ext cx="466462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51/95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0.51901</cdr:x>
      <cdr:y>0.62849</cdr:y>
    </cdr:from>
    <cdr:to>
      <cdr:x>0.56986</cdr:x>
      <cdr:y>0.67331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61966" y="3952209"/>
          <a:ext cx="466554" cy="281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i="0" baseline="0"/>
            <a:t>6/29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0.62074</cdr:x>
      <cdr:y>0.50633</cdr:y>
    </cdr:from>
    <cdr:to>
      <cdr:x>0.65572</cdr:x>
      <cdr:y>0.54714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695388" y="3184033"/>
          <a:ext cx="320913" cy="256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1/3</a:t>
          </a:r>
        </a:p>
      </cdr:txBody>
    </cdr:sp>
  </cdr:relSizeAnchor>
  <cdr:relSizeAnchor xmlns:cdr="http://schemas.openxmlformats.org/drawingml/2006/chartDrawing">
    <cdr:from>
      <cdr:x>0.70688</cdr:x>
      <cdr:y>0.5048</cdr:y>
    </cdr:from>
    <cdr:to>
      <cdr:x>0.74364</cdr:x>
      <cdr:y>0.54559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485702" y="3174400"/>
          <a:ext cx="337307" cy="256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1/3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0.24776</cdr:x>
      <cdr:y>0.18551</cdr:y>
    </cdr:from>
    <cdr:to>
      <cdr:x>0.2986</cdr:x>
      <cdr:y>0.23033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349911" y="1162227"/>
          <a:ext cx="482205" cy="280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27/43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650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workbookViewId="0">
      <selection activeCell="F7" sqref="F7"/>
    </sheetView>
  </sheetViews>
  <sheetFormatPr defaultRowHeight="15" x14ac:dyDescent="0.25"/>
  <cols>
    <col min="1" max="1" width="37.5703125" bestFit="1" customWidth="1"/>
  </cols>
  <sheetData>
    <row r="1" spans="1:12" x14ac:dyDescent="0.25">
      <c r="A1" t="s">
        <v>0</v>
      </c>
    </row>
    <row r="2" spans="1:12" x14ac:dyDescent="0.25">
      <c r="A2" t="s">
        <v>1</v>
      </c>
      <c r="B2" s="1" t="s">
        <v>4</v>
      </c>
      <c r="C2" s="1" t="s">
        <v>5</v>
      </c>
      <c r="D2" s="1" t="s">
        <v>6</v>
      </c>
      <c r="E2" s="1" t="s">
        <v>20</v>
      </c>
      <c r="F2" s="1" t="s">
        <v>19</v>
      </c>
      <c r="G2" s="1"/>
    </row>
    <row r="3" spans="1:12" x14ac:dyDescent="0.25">
      <c r="A3" t="s">
        <v>8</v>
      </c>
      <c r="B3">
        <v>99</v>
      </c>
      <c r="C3">
        <v>37</v>
      </c>
      <c r="D3">
        <v>37</v>
      </c>
      <c r="E3">
        <v>12</v>
      </c>
      <c r="F3">
        <v>4</v>
      </c>
      <c r="H3">
        <f>(B4/100)*B3</f>
        <v>54.45</v>
      </c>
      <c r="I3">
        <f t="shared" ref="I3:L3" si="0">(C4/100)*C3</f>
        <v>9.620000000000001</v>
      </c>
      <c r="J3">
        <f t="shared" si="0"/>
        <v>5.1800000000000006</v>
      </c>
      <c r="K3">
        <f t="shared" si="0"/>
        <v>3.96</v>
      </c>
      <c r="L3">
        <f t="shared" si="0"/>
        <v>0</v>
      </c>
    </row>
    <row r="4" spans="1:12" x14ac:dyDescent="0.25">
      <c r="A4" t="s">
        <v>18</v>
      </c>
      <c r="B4">
        <v>55</v>
      </c>
      <c r="C4">
        <v>26</v>
      </c>
      <c r="D4">
        <v>14</v>
      </c>
      <c r="E4">
        <v>33</v>
      </c>
      <c r="F4">
        <v>0</v>
      </c>
      <c r="H4">
        <f>(B3/100)*B5</f>
        <v>62.37</v>
      </c>
      <c r="I4">
        <f t="shared" ref="I4:L4" si="1">(C3/100)*C5</f>
        <v>12.58</v>
      </c>
      <c r="J4">
        <f t="shared" si="1"/>
        <v>8.879999999999999</v>
      </c>
      <c r="K4">
        <f t="shared" si="1"/>
        <v>5.04</v>
      </c>
      <c r="L4">
        <f t="shared" si="1"/>
        <v>1</v>
      </c>
    </row>
    <row r="5" spans="1:12" x14ac:dyDescent="0.25">
      <c r="A5" t="s">
        <v>17</v>
      </c>
      <c r="B5">
        <v>63</v>
      </c>
      <c r="C5">
        <v>34</v>
      </c>
      <c r="D5">
        <v>24</v>
      </c>
      <c r="E5">
        <v>42</v>
      </c>
      <c r="F5">
        <v>25</v>
      </c>
    </row>
    <row r="6" spans="1:12" x14ac:dyDescent="0.25">
      <c r="A6" t="s">
        <v>15</v>
      </c>
      <c r="B6">
        <v>52</v>
      </c>
      <c r="C6">
        <v>44</v>
      </c>
      <c r="D6">
        <v>33</v>
      </c>
      <c r="E6">
        <v>22</v>
      </c>
      <c r="F6">
        <v>9</v>
      </c>
    </row>
    <row r="7" spans="1:12" x14ac:dyDescent="0.25">
      <c r="A7" t="s">
        <v>16</v>
      </c>
      <c r="B7">
        <v>49</v>
      </c>
      <c r="C7">
        <v>43</v>
      </c>
      <c r="D7">
        <v>32</v>
      </c>
      <c r="E7">
        <v>20</v>
      </c>
      <c r="F7">
        <v>8</v>
      </c>
    </row>
    <row r="9" spans="1:12" x14ac:dyDescent="0.25">
      <c r="A9" s="4" t="s">
        <v>9</v>
      </c>
      <c r="B9" s="2"/>
      <c r="C9" s="2"/>
      <c r="D9" s="2"/>
      <c r="E9" s="2"/>
      <c r="F9" s="2"/>
      <c r="G9" s="2"/>
    </row>
    <row r="10" spans="1:12" x14ac:dyDescent="0.25">
      <c r="A10" s="4" t="s">
        <v>1</v>
      </c>
      <c r="B10" s="1" t="s">
        <v>4</v>
      </c>
      <c r="C10" s="1" t="s">
        <v>5</v>
      </c>
      <c r="D10" s="1" t="s">
        <v>6</v>
      </c>
      <c r="E10" s="1" t="s">
        <v>20</v>
      </c>
      <c r="F10" s="1" t="s">
        <v>19</v>
      </c>
      <c r="G10" s="3"/>
    </row>
    <row r="11" spans="1:12" x14ac:dyDescent="0.25">
      <c r="A11" s="4" t="s">
        <v>8</v>
      </c>
      <c r="B11" s="4">
        <v>32</v>
      </c>
      <c r="C11" s="4">
        <v>17</v>
      </c>
      <c r="D11" s="4">
        <v>9</v>
      </c>
      <c r="E11" s="4">
        <v>1</v>
      </c>
      <c r="F11" s="4">
        <v>1</v>
      </c>
      <c r="G11" s="2"/>
      <c r="H11">
        <f>(B12/100)*B11</f>
        <v>9.92</v>
      </c>
      <c r="I11">
        <f t="shared" ref="I11:L11" si="2">(C12/100)*C11</f>
        <v>6.97</v>
      </c>
      <c r="J11">
        <f t="shared" si="2"/>
        <v>0.99</v>
      </c>
      <c r="K11">
        <f t="shared" si="2"/>
        <v>0</v>
      </c>
      <c r="L11">
        <f t="shared" si="2"/>
        <v>0</v>
      </c>
    </row>
    <row r="12" spans="1:12" x14ac:dyDescent="0.25">
      <c r="A12" t="s">
        <v>18</v>
      </c>
      <c r="B12" s="4">
        <v>31</v>
      </c>
      <c r="C12" s="4">
        <v>41</v>
      </c>
      <c r="D12" s="4">
        <v>11</v>
      </c>
      <c r="E12" s="4">
        <v>0</v>
      </c>
      <c r="F12" s="4">
        <v>0</v>
      </c>
      <c r="G12" s="2"/>
      <c r="H12">
        <f>(B13/100)*B11</f>
        <v>13.12</v>
      </c>
      <c r="I12">
        <f t="shared" ref="I12:L12" si="3">(C13/100)*C11</f>
        <v>9.01</v>
      </c>
      <c r="J12">
        <f t="shared" si="3"/>
        <v>2.97</v>
      </c>
      <c r="K12">
        <f t="shared" si="3"/>
        <v>0</v>
      </c>
      <c r="L12">
        <f t="shared" si="3"/>
        <v>1</v>
      </c>
    </row>
    <row r="13" spans="1:12" x14ac:dyDescent="0.25">
      <c r="A13" t="s">
        <v>17</v>
      </c>
      <c r="B13" s="4">
        <v>41</v>
      </c>
      <c r="C13" s="4">
        <v>53</v>
      </c>
      <c r="D13" s="4">
        <v>33</v>
      </c>
      <c r="E13" s="4">
        <v>0</v>
      </c>
      <c r="F13" s="4">
        <v>100</v>
      </c>
      <c r="G13" s="2"/>
    </row>
    <row r="14" spans="1:12" x14ac:dyDescent="0.25">
      <c r="A14" t="s">
        <v>15</v>
      </c>
      <c r="B14">
        <v>53</v>
      </c>
      <c r="C14">
        <v>50</v>
      </c>
      <c r="D14">
        <v>45</v>
      </c>
      <c r="E14">
        <v>39</v>
      </c>
      <c r="F14">
        <v>30</v>
      </c>
    </row>
    <row r="15" spans="1:12" x14ac:dyDescent="0.25">
      <c r="A15" t="s">
        <v>16</v>
      </c>
      <c r="B15">
        <v>43</v>
      </c>
      <c r="C15">
        <v>40</v>
      </c>
      <c r="D15">
        <v>34</v>
      </c>
      <c r="E15">
        <v>27</v>
      </c>
      <c r="F15">
        <v>20</v>
      </c>
    </row>
    <row r="17" spans="1:3" x14ac:dyDescent="0.25">
      <c r="A17" t="s">
        <v>11</v>
      </c>
    </row>
    <row r="18" spans="1:3" x14ac:dyDescent="0.25">
      <c r="A18" t="s">
        <v>12</v>
      </c>
      <c r="B18" s="1" t="s">
        <v>13</v>
      </c>
      <c r="C18" s="1" t="s">
        <v>14</v>
      </c>
    </row>
    <row r="19" spans="1:3" x14ac:dyDescent="0.25">
      <c r="A19" t="s">
        <v>8</v>
      </c>
      <c r="B19">
        <v>12</v>
      </c>
      <c r="C19">
        <v>30</v>
      </c>
    </row>
    <row r="20" spans="1:3" x14ac:dyDescent="0.25">
      <c r="A20" t="s">
        <v>18</v>
      </c>
      <c r="B20">
        <v>75</v>
      </c>
      <c r="C20">
        <v>50</v>
      </c>
    </row>
    <row r="21" spans="1:3" x14ac:dyDescent="0.25">
      <c r="A21" t="s">
        <v>16</v>
      </c>
      <c r="B21">
        <v>54</v>
      </c>
      <c r="C21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C32" sqref="C32"/>
    </sheetView>
  </sheetViews>
  <sheetFormatPr defaultRowHeight="15" x14ac:dyDescent="0.25"/>
  <cols>
    <col min="1" max="1" width="37.5703125" bestFit="1" customWidth="1"/>
  </cols>
  <sheetData>
    <row r="1" spans="1:13" x14ac:dyDescent="0.25">
      <c r="A1" t="s">
        <v>0</v>
      </c>
    </row>
    <row r="2" spans="1:13" x14ac:dyDescent="0.25">
      <c r="A2" t="s">
        <v>1</v>
      </c>
      <c r="B2" s="1" t="s">
        <v>4</v>
      </c>
      <c r="C2" s="1" t="s">
        <v>5</v>
      </c>
      <c r="D2" s="1" t="s">
        <v>6</v>
      </c>
      <c r="E2" s="1" t="s">
        <v>20</v>
      </c>
      <c r="F2" s="1" t="s">
        <v>19</v>
      </c>
      <c r="G2" s="1"/>
    </row>
    <row r="3" spans="1:13" x14ac:dyDescent="0.25">
      <c r="A3" t="s">
        <v>8</v>
      </c>
      <c r="B3">
        <v>95</v>
      </c>
      <c r="C3">
        <v>43</v>
      </c>
      <c r="D3">
        <v>29</v>
      </c>
      <c r="E3">
        <v>3</v>
      </c>
      <c r="F3">
        <v>9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19</v>
      </c>
    </row>
    <row r="4" spans="1:13" x14ac:dyDescent="0.25">
      <c r="A4" t="s">
        <v>3</v>
      </c>
      <c r="B4">
        <v>54</v>
      </c>
      <c r="C4">
        <v>46</v>
      </c>
      <c r="D4">
        <v>21</v>
      </c>
      <c r="E4">
        <v>33</v>
      </c>
      <c r="F4">
        <v>0</v>
      </c>
      <c r="I4">
        <f>(B4/100)*B3</f>
        <v>51.300000000000004</v>
      </c>
      <c r="J4">
        <f t="shared" ref="J4:M4" si="0">(C4/100)*C3</f>
        <v>19.78</v>
      </c>
      <c r="K4">
        <f t="shared" si="0"/>
        <v>6.09</v>
      </c>
      <c r="L4">
        <f t="shared" si="0"/>
        <v>0.99</v>
      </c>
      <c r="M4">
        <f t="shared" si="0"/>
        <v>0</v>
      </c>
    </row>
    <row r="5" spans="1:13" x14ac:dyDescent="0.25">
      <c r="A5" t="s">
        <v>2</v>
      </c>
      <c r="B5">
        <v>64</v>
      </c>
      <c r="C5">
        <v>63</v>
      </c>
      <c r="D5">
        <v>38</v>
      </c>
      <c r="E5">
        <v>33</v>
      </c>
      <c r="F5">
        <v>0</v>
      </c>
      <c r="I5">
        <f>(B5/100)*B3</f>
        <v>60.800000000000004</v>
      </c>
      <c r="J5">
        <f t="shared" ref="J5:M5" si="1">(C5/100)*C3</f>
        <v>27.09</v>
      </c>
      <c r="K5">
        <f t="shared" si="1"/>
        <v>11.02</v>
      </c>
      <c r="L5">
        <f t="shared" si="1"/>
        <v>0.99</v>
      </c>
      <c r="M5">
        <f t="shared" si="1"/>
        <v>0</v>
      </c>
    </row>
    <row r="7" spans="1:13" x14ac:dyDescent="0.25">
      <c r="A7" t="s">
        <v>9</v>
      </c>
    </row>
    <row r="8" spans="1:13" x14ac:dyDescent="0.25">
      <c r="A8" t="s">
        <v>1</v>
      </c>
      <c r="B8" s="1" t="s">
        <v>4</v>
      </c>
      <c r="C8" s="1" t="s">
        <v>5</v>
      </c>
      <c r="D8" s="1" t="s">
        <v>6</v>
      </c>
      <c r="E8" s="1" t="s">
        <v>20</v>
      </c>
      <c r="F8" s="1" t="s">
        <v>19</v>
      </c>
      <c r="G8" s="1"/>
    </row>
    <row r="9" spans="1:13" x14ac:dyDescent="0.25">
      <c r="A9" t="s">
        <v>8</v>
      </c>
      <c r="B9">
        <v>61</v>
      </c>
      <c r="C9">
        <v>23</v>
      </c>
      <c r="D9">
        <v>25</v>
      </c>
      <c r="E9">
        <v>2</v>
      </c>
      <c r="F9">
        <v>2</v>
      </c>
      <c r="I9" s="1" t="s">
        <v>4</v>
      </c>
      <c r="J9" s="1" t="s">
        <v>5</v>
      </c>
      <c r="K9" s="1" t="s">
        <v>6</v>
      </c>
      <c r="L9" s="1" t="s">
        <v>7</v>
      </c>
      <c r="M9" s="1" t="s">
        <v>19</v>
      </c>
    </row>
    <row r="10" spans="1:13" x14ac:dyDescent="0.25">
      <c r="A10" t="s">
        <v>3</v>
      </c>
      <c r="B10">
        <v>38</v>
      </c>
      <c r="C10">
        <v>22</v>
      </c>
      <c r="D10">
        <v>28</v>
      </c>
      <c r="E10">
        <v>100</v>
      </c>
      <c r="F10">
        <v>50</v>
      </c>
      <c r="I10">
        <f>(B10/100)*B9</f>
        <v>23.18</v>
      </c>
      <c r="J10">
        <f t="shared" ref="J10:M10" si="2">(C10/100)*C9</f>
        <v>5.0599999999999996</v>
      </c>
      <c r="K10">
        <f t="shared" si="2"/>
        <v>7.0000000000000009</v>
      </c>
      <c r="L10">
        <f t="shared" si="2"/>
        <v>2</v>
      </c>
      <c r="M10">
        <f t="shared" si="2"/>
        <v>1</v>
      </c>
    </row>
    <row r="11" spans="1:13" x14ac:dyDescent="0.25">
      <c r="A11" t="s">
        <v>2</v>
      </c>
      <c r="B11">
        <v>46</v>
      </c>
      <c r="C11">
        <v>39</v>
      </c>
      <c r="D11">
        <v>36</v>
      </c>
      <c r="E11">
        <v>100</v>
      </c>
      <c r="F11">
        <v>50</v>
      </c>
      <c r="I11">
        <f>(B11/100)*B9</f>
        <v>28.060000000000002</v>
      </c>
      <c r="J11">
        <f t="shared" ref="J11:M11" si="3">(C11/100)*C9</f>
        <v>8.9700000000000006</v>
      </c>
      <c r="K11">
        <f t="shared" si="3"/>
        <v>9</v>
      </c>
      <c r="L11">
        <f t="shared" si="3"/>
        <v>2</v>
      </c>
      <c r="M11">
        <f t="shared" si="3"/>
        <v>1</v>
      </c>
    </row>
    <row r="13" spans="1:13" x14ac:dyDescent="0.25">
      <c r="A13" t="s">
        <v>10</v>
      </c>
    </row>
    <row r="14" spans="1:13" x14ac:dyDescent="0.25">
      <c r="A14" t="s">
        <v>12</v>
      </c>
      <c r="B14" s="1" t="s">
        <v>13</v>
      </c>
      <c r="C14" s="1" t="s">
        <v>14</v>
      </c>
      <c r="D14" s="1"/>
      <c r="E14" s="1"/>
      <c r="F14" s="1"/>
      <c r="G14" s="1"/>
    </row>
    <row r="15" spans="1:13" x14ac:dyDescent="0.25">
      <c r="A15" t="s">
        <v>8</v>
      </c>
      <c r="B15">
        <v>27</v>
      </c>
      <c r="C15">
        <v>31</v>
      </c>
    </row>
    <row r="16" spans="1:13" x14ac:dyDescent="0.25">
      <c r="A16" t="s">
        <v>3</v>
      </c>
      <c r="B16">
        <v>56</v>
      </c>
      <c r="C16">
        <v>42</v>
      </c>
      <c r="E16">
        <f>B15*(B16/100)</f>
        <v>15.120000000000001</v>
      </c>
      <c r="F16">
        <f>C15*(C16/100)</f>
        <v>13.02</v>
      </c>
    </row>
    <row r="17" spans="1:6" x14ac:dyDescent="0.25">
      <c r="A17" t="s">
        <v>2</v>
      </c>
      <c r="B17">
        <v>70</v>
      </c>
      <c r="C17">
        <v>48</v>
      </c>
      <c r="E17">
        <f>B15*(B17/100)</f>
        <v>18.899999999999999</v>
      </c>
      <c r="F17">
        <f>C15*(C17/100)</f>
        <v>14.879999999999999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6</vt:i4>
      </vt:variant>
    </vt:vector>
  </HeadingPairs>
  <TitlesOfParts>
    <vt:vector size="8" baseType="lpstr">
      <vt:lpstr>2014 Data</vt:lpstr>
      <vt:lpstr>2015</vt:lpstr>
      <vt:lpstr>2014 Fresh Graph</vt:lpstr>
      <vt:lpstr>2014 Frozen Graph</vt:lpstr>
      <vt:lpstr>2014 Donor Graph</vt:lpstr>
      <vt:lpstr>2015 Fresh Graph</vt:lpstr>
      <vt:lpstr>2015 Frozen Graph</vt:lpstr>
      <vt:lpstr>2015 Donor Graph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Miller</dc:creator>
  <cp:lastModifiedBy>John Payne</cp:lastModifiedBy>
  <dcterms:created xsi:type="dcterms:W3CDTF">2017-02-21T17:45:28Z</dcterms:created>
  <dcterms:modified xsi:type="dcterms:W3CDTF">2017-02-23T13:59:33Z</dcterms:modified>
</cp:coreProperties>
</file>